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96" i="1" s="1"/>
  <c r="L176" i="1"/>
  <c r="L166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6" i="1"/>
  <c r="A196" i="1"/>
  <c r="J195" i="1"/>
  <c r="I195" i="1"/>
  <c r="H195" i="1"/>
  <c r="G195" i="1"/>
  <c r="F195" i="1"/>
  <c r="B186" i="1"/>
  <c r="A186" i="1"/>
  <c r="J185" i="1"/>
  <c r="J196" i="1" s="1"/>
  <c r="I185" i="1"/>
  <c r="H185" i="1"/>
  <c r="G185" i="1"/>
  <c r="G196" i="1" s="1"/>
  <c r="F185" i="1"/>
  <c r="B177" i="1"/>
  <c r="A177" i="1"/>
  <c r="J176" i="1"/>
  <c r="I176" i="1"/>
  <c r="H176" i="1"/>
  <c r="G176" i="1"/>
  <c r="F176" i="1"/>
  <c r="B167" i="1"/>
  <c r="A167" i="1"/>
  <c r="J166" i="1"/>
  <c r="I166" i="1"/>
  <c r="I177" i="1" s="1"/>
  <c r="H166" i="1"/>
  <c r="H177" i="1" s="1"/>
  <c r="G166" i="1"/>
  <c r="F166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43" i="1"/>
  <c r="L177" i="1"/>
  <c r="H43" i="1"/>
  <c r="F62" i="1"/>
  <c r="J62" i="1"/>
  <c r="F100" i="1"/>
  <c r="H119" i="1"/>
  <c r="G138" i="1"/>
  <c r="I157" i="1"/>
  <c r="G177" i="1"/>
  <c r="I196" i="1"/>
  <c r="L24" i="1"/>
  <c r="L62" i="1"/>
  <c r="L100" i="1"/>
  <c r="L138" i="1"/>
  <c r="G43" i="1"/>
  <c r="I62" i="1"/>
  <c r="I100" i="1"/>
  <c r="G119" i="1"/>
  <c r="J138" i="1"/>
  <c r="H157" i="1"/>
  <c r="J177" i="1"/>
  <c r="H196" i="1"/>
  <c r="J100" i="1"/>
  <c r="H81" i="1"/>
  <c r="I81" i="1"/>
  <c r="G81" i="1"/>
  <c r="G62" i="1"/>
  <c r="F119" i="1"/>
  <c r="F138" i="1"/>
  <c r="F157" i="1"/>
  <c r="F177" i="1"/>
  <c r="F196" i="1"/>
  <c r="I24" i="1"/>
  <c r="F24" i="1"/>
  <c r="J24" i="1"/>
  <c r="H24" i="1"/>
  <c r="G24" i="1"/>
  <c r="L197" i="1" l="1"/>
  <c r="J197" i="1"/>
  <c r="F197" i="1"/>
  <c r="I197" i="1"/>
  <c r="H197" i="1"/>
  <c r="G197" i="1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<sst xmlns="http://schemas.openxmlformats.org/spreadsheetml/2006/main" count="283" uniqueCount="99">
  <si>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</si>
  <si>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</si>
  <si>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</si>
  <si>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</si>
  <si>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</si>
  <si>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</si>
  <si>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</si>
  <si>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</si>
  <si>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</si>
  <si>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</si>
  <si>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</si>
  <si>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</si>
  <si>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</si>
  <si>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</si>
  <si>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</si>
  <si>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</si>
  <si>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</si>
  <si>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</si>
  <si>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</si>
  <si>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</si>
  <si>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</si>
  <si>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</si>
  <si>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</si>
  <si>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</si>
  <si>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</si>
  <si>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</si>
  <si>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</si>
  <si>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</si>
  <si>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</si>
  <si>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</si>
  <si>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</si>
  <si>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</si>
  <si>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</si>
  <si>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</si>
  <si>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</si>
  <si>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</si>
  <si>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</si>
  <si>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</si>
  <si>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</si>
  <si>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с маслом</t>
  </si>
  <si>
    <t>Чай с сахаром</t>
  </si>
  <si>
    <t>Йогурт</t>
  </si>
  <si>
    <t>п/ф</t>
  </si>
  <si>
    <t>пром</t>
  </si>
  <si>
    <t>54-2гн</t>
  </si>
  <si>
    <t>Какао с молоком</t>
  </si>
  <si>
    <t>54-21гн</t>
  </si>
  <si>
    <t>Снежок</t>
  </si>
  <si>
    <t>Соус красный основной</t>
  </si>
  <si>
    <t>54-3гн</t>
  </si>
  <si>
    <t>54-3с</t>
  </si>
  <si>
    <t>Банан</t>
  </si>
  <si>
    <t>Плов из отварной говядины</t>
  </si>
  <si>
    <t>Компот из с/ф</t>
  </si>
  <si>
    <t>54-11м</t>
  </si>
  <si>
    <t>54-34з</t>
  </si>
  <si>
    <t>54-1хн</t>
  </si>
  <si>
    <t>Сыр твердых сортов</t>
  </si>
  <si>
    <t>Чай с лимоном и сахаром</t>
  </si>
  <si>
    <t>54-16з</t>
  </si>
  <si>
    <t>Макароны отварные</t>
  </si>
  <si>
    <t>Сосиска отварная</t>
  </si>
  <si>
    <t>54-1г</t>
  </si>
  <si>
    <t>Жаркое по домашнему</t>
  </si>
  <si>
    <t>Яблоко</t>
  </si>
  <si>
    <t>Чай с молоком и сахаром</t>
  </si>
  <si>
    <t>Хлеб пшеничный</t>
  </si>
  <si>
    <t>Ляликов Д.В.</t>
  </si>
  <si>
    <t>Директор</t>
  </si>
  <si>
    <t>Суп крестьянский с крупой (пшено)</t>
  </si>
  <si>
    <t>Повидло абрикосовое</t>
  </si>
  <si>
    <t>Хлеб ржаной</t>
  </si>
  <si>
    <t>Котлета из говядины</t>
  </si>
  <si>
    <t>54-4м</t>
  </si>
  <si>
    <t>54-5с</t>
  </si>
  <si>
    <t>Манник со сгущенкой</t>
  </si>
  <si>
    <t>Салат картофельный с морковью и зеленым горошком</t>
  </si>
  <si>
    <t>54-10с</t>
  </si>
  <si>
    <t>Булочка маковая</t>
  </si>
  <si>
    <t>Масло сливочное(порциями)</t>
  </si>
  <si>
    <t>Каша гречневая рассыпчатая</t>
  </si>
  <si>
    <t>54-4гн</t>
  </si>
  <si>
    <t>Рыба тушеная в томате с овощами (минтай)</t>
  </si>
  <si>
    <t>54-11р</t>
  </si>
  <si>
    <t>Суп крестьянский с крупой (крупа перловая)</t>
  </si>
  <si>
    <t>54-8в</t>
  </si>
  <si>
    <t>Сок  яблочный</t>
  </si>
  <si>
    <t>54-9м</t>
  </si>
  <si>
    <t>Салат из капусты с овощами</t>
  </si>
  <si>
    <t>54-10з</t>
  </si>
  <si>
    <t>МКОУ Мохнатологовская СОШ</t>
  </si>
  <si>
    <t>Борщ с капустой и картофелем</t>
  </si>
  <si>
    <t>54-22с</t>
  </si>
  <si>
    <t>Каша перловая рассыпчетая</t>
  </si>
  <si>
    <t>54-5гн</t>
  </si>
  <si>
    <t xml:space="preserve">Соус сметаный </t>
  </si>
  <si>
    <t>54-1с</t>
  </si>
  <si>
    <t>Суп из овощей с фрикадельками мясными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</si>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</sst>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49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 x14ac:dyDescent="0.3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18.600000000000001</v>
      </c>
      <c r="H6" s="40">
        <v>24.5</v>
      </c>
      <c r="I6" s="40">
        <v>24.6</v>
      </c>
      <c r="J6" s="40">
        <v>392.9</v>
      </c>
      <c r="K6" s="41" t="s">
        <v>42</v>
      </c>
      <c r="L6" s="40">
        <v>44.5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3.5</v>
      </c>
    </row>
    <row r="9" spans="1:12" ht="14.4" x14ac:dyDescent="0.3">
      <c r="A9" s="23"/>
      <c r="B9" s="15"/>
      <c r="C9" s="11"/>
      <c r="D9" s="7" t="s">
        <v>23</v>
      </c>
      <c r="E9" s="42" t="s">
        <v>66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43</v>
      </c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41</v>
      </c>
      <c r="F11" s="43">
        <v>100</v>
      </c>
      <c r="G11" s="43">
        <v>4.0999999999999996</v>
      </c>
      <c r="H11" s="43">
        <v>1.5</v>
      </c>
      <c r="I11" s="43">
        <v>5.9</v>
      </c>
      <c r="J11" s="43">
        <v>53.5</v>
      </c>
      <c r="K11" s="44" t="s">
        <v>43</v>
      </c>
      <c r="L11" s="43">
        <v>32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25.9</v>
      </c>
      <c r="H13" s="19">
        <f t="shared" si="0"/>
        <v>26.3</v>
      </c>
      <c r="I13" s="19">
        <f t="shared" si="0"/>
        <v>56.6</v>
      </c>
      <c r="J13" s="19">
        <f t="shared" si="0"/>
        <v>567</v>
      </c>
      <c r="K13" s="25"/>
      <c r="L13" s="19">
        <f t="shared" ref="L13" si="1">SUM(L6:L12)</f>
        <v>83.4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25.9</v>
      </c>
      <c r="H24" s="32">
        <f t="shared" si="4"/>
        <v>26.3</v>
      </c>
      <c r="I24" s="32">
        <f t="shared" si="4"/>
        <v>56.6</v>
      </c>
      <c r="J24" s="32">
        <f t="shared" si="4"/>
        <v>567</v>
      </c>
      <c r="K24" s="32"/>
      <c r="L24" s="32">
        <f t="shared" ref="L24" si="5">L13+L23</f>
        <v>83.4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200</v>
      </c>
      <c r="G25" s="40">
        <v>4.3</v>
      </c>
      <c r="H25" s="40">
        <v>3.5</v>
      </c>
      <c r="I25" s="40">
        <v>7.5</v>
      </c>
      <c r="J25" s="40">
        <v>78.3</v>
      </c>
      <c r="K25" s="41" t="s">
        <v>92</v>
      </c>
      <c r="L25" s="40">
        <v>23.4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46</v>
      </c>
      <c r="L27" s="43">
        <v>15.3</v>
      </c>
    </row>
    <row r="28" spans="1:12" ht="14.4" x14ac:dyDescent="0.3">
      <c r="A28" s="14"/>
      <c r="B28" s="15"/>
      <c r="C28" s="11"/>
      <c r="D28" s="7" t="s">
        <v>23</v>
      </c>
      <c r="E28" s="42" t="s">
        <v>66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43</v>
      </c>
      <c r="L28" s="43">
        <v>4.0999999999999996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70</v>
      </c>
      <c r="F30" s="43">
        <v>60</v>
      </c>
      <c r="G30" s="43">
        <v>0.2</v>
      </c>
      <c r="H30" s="43">
        <v>0</v>
      </c>
      <c r="I30" s="43">
        <v>38.299999999999997</v>
      </c>
      <c r="J30" s="43">
        <v>154.30000000000001</v>
      </c>
      <c r="K30" s="44" t="s">
        <v>43</v>
      </c>
      <c r="L30" s="43">
        <v>19.399999999999999</v>
      </c>
    </row>
    <row r="31" spans="1:12" ht="14.4" x14ac:dyDescent="0.3">
      <c r="A31" s="14"/>
      <c r="B31" s="15"/>
      <c r="C31" s="11"/>
      <c r="D31" s="6" t="s">
        <v>23</v>
      </c>
      <c r="E31" s="42" t="s">
        <v>71</v>
      </c>
      <c r="F31" s="43">
        <v>100</v>
      </c>
      <c r="G31" s="43">
        <v>6.6</v>
      </c>
      <c r="H31" s="43">
        <v>1.2</v>
      </c>
      <c r="I31" s="43">
        <v>33.4</v>
      </c>
      <c r="J31" s="43">
        <v>170.8</v>
      </c>
      <c r="K31" s="44" t="s">
        <v>43</v>
      </c>
      <c r="L31" s="43">
        <v>8.1999999999999993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19.600000000000001</v>
      </c>
      <c r="H32" s="19">
        <f t="shared" ref="H32" si="7">SUM(H25:H31)</f>
        <v>8.6</v>
      </c>
      <c r="I32" s="19">
        <f t="shared" ref="I32" si="8">SUM(I25:I31)</f>
        <v>116.30000000000001</v>
      </c>
      <c r="J32" s="19">
        <f t="shared" ref="J32:L32" si="9">SUM(J25:J31)</f>
        <v>621</v>
      </c>
      <c r="K32" s="25"/>
      <c r="L32" s="19">
        <f t="shared" si="9"/>
        <v>70.400000000000006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19.600000000000001</v>
      </c>
      <c r="H43" s="32">
        <f t="shared" ref="H43" si="15">H32+H42</f>
        <v>8.6</v>
      </c>
      <c r="I43" s="32">
        <f t="shared" ref="I43" si="16">I32+I42</f>
        <v>116.30000000000001</v>
      </c>
      <c r="J43" s="32">
        <f t="shared" ref="J43:L43" si="17">J32+J42</f>
        <v>621</v>
      </c>
      <c r="K43" s="32"/>
      <c r="L43" s="32">
        <f t="shared" si="17"/>
        <v>70.400000000000006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41" t="s">
        <v>94</v>
      </c>
      <c r="L44" s="40">
        <v>7.2</v>
      </c>
    </row>
    <row r="45" spans="1:12" ht="14.4" x14ac:dyDescent="0.3">
      <c r="A45" s="23"/>
      <c r="B45" s="15"/>
      <c r="C45" s="11"/>
      <c r="D45" s="6"/>
      <c r="E45" s="42" t="s">
        <v>72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73</v>
      </c>
      <c r="L45" s="43">
        <v>39.9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2.5</v>
      </c>
      <c r="H47" s="43">
        <v>0.5</v>
      </c>
      <c r="I47" s="43">
        <v>21.25</v>
      </c>
      <c r="J47" s="43">
        <v>70.3</v>
      </c>
      <c r="K47" s="44" t="s">
        <v>43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43</v>
      </c>
      <c r="L48" s="43">
        <v>22</v>
      </c>
    </row>
    <row r="49" spans="1:12" ht="14.4" x14ac:dyDescent="0.3">
      <c r="A49" s="23"/>
      <c r="B49" s="15"/>
      <c r="C49" s="11"/>
      <c r="D49" s="6"/>
      <c r="E49" s="42" t="s">
        <v>95</v>
      </c>
      <c r="F49" s="43">
        <v>30</v>
      </c>
      <c r="G49" s="43">
        <v>0.4</v>
      </c>
      <c r="H49" s="43">
        <v>2.5</v>
      </c>
      <c r="I49" s="43">
        <v>1</v>
      </c>
      <c r="J49" s="43">
        <v>27.9</v>
      </c>
      <c r="K49" s="44" t="s">
        <v>96</v>
      </c>
      <c r="L49" s="43">
        <v>4.5</v>
      </c>
    </row>
    <row r="50" spans="1:12" ht="14.4" x14ac:dyDescent="0.3">
      <c r="A50" s="23"/>
      <c r="B50" s="15"/>
      <c r="C50" s="11"/>
      <c r="D50" s="6"/>
      <c r="E50" s="42" t="s">
        <v>47</v>
      </c>
      <c r="F50" s="43">
        <v>200</v>
      </c>
      <c r="G50" s="43">
        <v>5.4</v>
      </c>
      <c r="H50" s="43">
        <v>5</v>
      </c>
      <c r="I50" s="43">
        <v>21.6</v>
      </c>
      <c r="J50" s="43">
        <v>153</v>
      </c>
      <c r="K50" s="44" t="s">
        <v>43</v>
      </c>
      <c r="L50" s="43">
        <v>19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29.499999999999993</v>
      </c>
      <c r="H51" s="19">
        <f t="shared" ref="H51" si="19">SUM(H44:H50)</f>
        <v>29.4</v>
      </c>
      <c r="I51" s="19">
        <f t="shared" ref="I51" si="20">SUM(I44:I50)</f>
        <v>98.949999999999989</v>
      </c>
      <c r="J51" s="19">
        <f t="shared" ref="J51:L51" si="21">SUM(J44:J50)</f>
        <v>748.39999999999986</v>
      </c>
      <c r="K51" s="25"/>
      <c r="L51" s="19">
        <f t="shared" si="21"/>
        <v>95.6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29.499999999999993</v>
      </c>
      <c r="H62" s="32">
        <f t="shared" ref="H62" si="27">H51+H61</f>
        <v>29.4</v>
      </c>
      <c r="I62" s="32">
        <f t="shared" ref="I62" si="28">I51+I61</f>
        <v>98.949999999999989</v>
      </c>
      <c r="J62" s="32">
        <f t="shared" ref="J62:L62" si="29">J51+J61</f>
        <v>748.39999999999986</v>
      </c>
      <c r="K62" s="32"/>
      <c r="L62" s="32">
        <f t="shared" si="29"/>
        <v>95.6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8.6</v>
      </c>
      <c r="H63" s="40">
        <v>6.1</v>
      </c>
      <c r="I63" s="40">
        <v>13.9</v>
      </c>
      <c r="J63" s="40">
        <v>144.9</v>
      </c>
      <c r="K63" s="41" t="s">
        <v>74</v>
      </c>
      <c r="L63" s="40">
        <v>22.4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49</v>
      </c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66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43</v>
      </c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75</v>
      </c>
      <c r="F68" s="43">
        <v>100</v>
      </c>
      <c r="G68" s="43">
        <v>10</v>
      </c>
      <c r="H68" s="43">
        <v>15</v>
      </c>
      <c r="I68" s="43">
        <v>95</v>
      </c>
      <c r="J68" s="43">
        <v>271</v>
      </c>
      <c r="K68" s="44">
        <v>112</v>
      </c>
      <c r="L68" s="43">
        <v>19.3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23.4</v>
      </c>
      <c r="H70" s="19">
        <f t="shared" ref="H70" si="31">SUM(H63:H69)</f>
        <v>21.7</v>
      </c>
      <c r="I70" s="19">
        <f t="shared" ref="I70" si="32">SUM(I63:I69)</f>
        <v>145</v>
      </c>
      <c r="J70" s="19">
        <f t="shared" ref="J70:L70" si="33">SUM(J63:J69)</f>
        <v>584.4</v>
      </c>
      <c r="K70" s="25"/>
      <c r="L70" s="19">
        <f t="shared" si="33"/>
        <v>49.099999999999994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23.4</v>
      </c>
      <c r="H81" s="32">
        <f t="shared" ref="H81" si="39">H70+H80</f>
        <v>21.7</v>
      </c>
      <c r="I81" s="32">
        <f t="shared" ref="I81" si="40">I70+I80</f>
        <v>145</v>
      </c>
      <c r="J81" s="32">
        <f t="shared" ref="J81:L81" si="41">J70+J80</f>
        <v>584.4</v>
      </c>
      <c r="K81" s="32"/>
      <c r="L81" s="32">
        <f t="shared" si="41"/>
        <v>49.099999999999994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180</v>
      </c>
      <c r="G82" s="40">
        <v>13.8</v>
      </c>
      <c r="H82" s="40">
        <v>13.3</v>
      </c>
      <c r="I82" s="40">
        <v>34.700000000000003</v>
      </c>
      <c r="J82" s="40">
        <v>313.39999999999998</v>
      </c>
      <c r="K82" s="41" t="s">
        <v>54</v>
      </c>
      <c r="L82" s="40">
        <v>55.5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43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43</v>
      </c>
      <c r="L86" s="43">
        <v>26</v>
      </c>
    </row>
    <row r="87" spans="1:12" ht="26.4" x14ac:dyDescent="0.3">
      <c r="A87" s="23"/>
      <c r="B87" s="15"/>
      <c r="C87" s="11"/>
      <c r="D87" s="6"/>
      <c r="E87" s="42" t="s">
        <v>76</v>
      </c>
      <c r="F87" s="43">
        <v>80</v>
      </c>
      <c r="G87" s="43">
        <v>2.2000000000000002</v>
      </c>
      <c r="H87" s="43">
        <v>5.7</v>
      </c>
      <c r="I87" s="43">
        <v>8.3000000000000007</v>
      </c>
      <c r="J87" s="43">
        <v>93.8</v>
      </c>
      <c r="K87" s="44" t="s">
        <v>55</v>
      </c>
      <c r="L87" s="43">
        <v>12.3</v>
      </c>
    </row>
    <row r="88" spans="1:12" ht="14.4" x14ac:dyDescent="0.3">
      <c r="A88" s="23"/>
      <c r="B88" s="15"/>
      <c r="C88" s="11"/>
      <c r="D88" s="6"/>
      <c r="E88" s="42" t="s">
        <v>53</v>
      </c>
      <c r="F88" s="43">
        <v>200</v>
      </c>
      <c r="G88" s="43">
        <v>0.5</v>
      </c>
      <c r="H88" s="43">
        <v>0</v>
      </c>
      <c r="I88" s="43">
        <v>19.8</v>
      </c>
      <c r="J88" s="43">
        <v>81</v>
      </c>
      <c r="K88" s="44" t="s">
        <v>56</v>
      </c>
      <c r="L88" s="43">
        <v>9.4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21.8</v>
      </c>
      <c r="H89" s="19">
        <f t="shared" ref="H89" si="43">SUM(H82:H88)</f>
        <v>19.900000000000002</v>
      </c>
      <c r="I89" s="19">
        <f t="shared" ref="I89" si="44">SUM(I82:I88)</f>
        <v>108.4</v>
      </c>
      <c r="J89" s="19">
        <f t="shared" ref="J89:L89" si="45">SUM(J82:J88)</f>
        <v>699.89999999999986</v>
      </c>
      <c r="K89" s="25"/>
      <c r="L89" s="19">
        <f t="shared" si="45"/>
        <v>107.2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21.8</v>
      </c>
      <c r="H100" s="32">
        <f t="shared" ref="H100" si="51">H89+H99</f>
        <v>19.900000000000002</v>
      </c>
      <c r="I100" s="32">
        <f t="shared" ref="I100" si="52">I89+I99</f>
        <v>108.4</v>
      </c>
      <c r="J100" s="32">
        <f t="shared" ref="J100:L100" si="53">J89+J99</f>
        <v>699.89999999999986</v>
      </c>
      <c r="K100" s="32"/>
      <c r="L100" s="32">
        <f t="shared" si="53"/>
        <v>107.2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5.0999999999999996</v>
      </c>
      <c r="H101" s="40">
        <v>5.8</v>
      </c>
      <c r="I101" s="40">
        <v>10.8</v>
      </c>
      <c r="J101" s="40">
        <v>115.6</v>
      </c>
      <c r="K101" s="41" t="s">
        <v>77</v>
      </c>
      <c r="L101" s="40">
        <v>22.4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6.5</v>
      </c>
    </row>
    <row r="104" spans="1:12" ht="14.4" x14ac:dyDescent="0.3">
      <c r="A104" s="23"/>
      <c r="B104" s="15"/>
      <c r="C104" s="11"/>
      <c r="D104" s="7" t="s">
        <v>23</v>
      </c>
      <c r="E104" s="42" t="s">
        <v>66</v>
      </c>
      <c r="F104" s="43">
        <v>100</v>
      </c>
      <c r="G104" s="43">
        <v>7.6</v>
      </c>
      <c r="H104" s="43">
        <v>0.8</v>
      </c>
      <c r="I104" s="43">
        <v>49.2</v>
      </c>
      <c r="J104" s="43">
        <v>234.4</v>
      </c>
      <c r="K104" s="44" t="s">
        <v>43</v>
      </c>
      <c r="L104" s="43">
        <v>3.3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57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43</v>
      </c>
      <c r="L106" s="43">
        <v>26.73</v>
      </c>
    </row>
    <row r="107" spans="1:12" ht="14.4" x14ac:dyDescent="0.3">
      <c r="A107" s="23"/>
      <c r="B107" s="15"/>
      <c r="C107" s="11"/>
      <c r="D107" s="6"/>
      <c r="E107" s="42" t="s">
        <v>79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43</v>
      </c>
      <c r="L107" s="43">
        <v>12.44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</v>
      </c>
      <c r="H108" s="19">
        <f t="shared" si="54"/>
        <v>22.8</v>
      </c>
      <c r="I108" s="19">
        <f t="shared" si="54"/>
        <v>66.5</v>
      </c>
      <c r="J108" s="19">
        <f t="shared" si="54"/>
        <v>550.4</v>
      </c>
      <c r="K108" s="25"/>
      <c r="L108" s="19">
        <f t="shared" ref="L108" si="55">SUM(L101:L107)</f>
        <v>71.36999999999999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20</v>
      </c>
      <c r="H119" s="32">
        <f t="shared" ref="H119" si="59">H108+H118</f>
        <v>22.8</v>
      </c>
      <c r="I119" s="32">
        <f t="shared" ref="I119" si="60">I108+I118</f>
        <v>66.5</v>
      </c>
      <c r="J119" s="32">
        <f t="shared" ref="J119:L119" si="61">J108+J118</f>
        <v>550.4</v>
      </c>
      <c r="K119" s="32"/>
      <c r="L119" s="32">
        <f t="shared" si="61"/>
        <v>71.36999999999999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81</v>
      </c>
      <c r="L120" s="40">
        <v>6.5</v>
      </c>
    </row>
    <row r="121" spans="1:12" ht="14.4" x14ac:dyDescent="0.3">
      <c r="A121" s="14"/>
      <c r="B121" s="15"/>
      <c r="C121" s="11"/>
      <c r="D121" s="6"/>
      <c r="E121" s="42" t="s">
        <v>82</v>
      </c>
      <c r="F121" s="43">
        <v>90</v>
      </c>
      <c r="G121" s="43">
        <v>12.5</v>
      </c>
      <c r="H121" s="43">
        <v>6.7</v>
      </c>
      <c r="I121" s="43">
        <v>5.7</v>
      </c>
      <c r="J121" s="43">
        <v>132.5</v>
      </c>
      <c r="K121" s="44" t="s">
        <v>83</v>
      </c>
      <c r="L121" s="43">
        <v>37.4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66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43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98</v>
      </c>
      <c r="F125" s="43">
        <v>100</v>
      </c>
      <c r="G125" s="43">
        <v>1.2</v>
      </c>
      <c r="H125" s="43">
        <v>8.9</v>
      </c>
      <c r="I125" s="43">
        <v>6.7</v>
      </c>
      <c r="J125" s="43">
        <v>111.9</v>
      </c>
      <c r="K125" s="44" t="s">
        <v>59</v>
      </c>
      <c r="L125" s="43">
        <v>9.4</v>
      </c>
    </row>
    <row r="126" spans="1:12" ht="14.4" x14ac:dyDescent="0.3">
      <c r="A126" s="14"/>
      <c r="B126" s="15"/>
      <c r="C126" s="11"/>
      <c r="D126" s="6"/>
      <c r="E126" s="42" t="s">
        <v>53</v>
      </c>
      <c r="F126" s="43">
        <v>200</v>
      </c>
      <c r="G126" s="43">
        <v>0.5</v>
      </c>
      <c r="H126" s="43">
        <v>0</v>
      </c>
      <c r="I126" s="43">
        <v>19.8</v>
      </c>
      <c r="J126" s="43">
        <v>81</v>
      </c>
      <c r="K126" s="44" t="s">
        <v>56</v>
      </c>
      <c r="L126" s="43">
        <v>17.5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26.999999999999996</v>
      </c>
      <c r="H127" s="19">
        <f t="shared" si="62"/>
        <v>22.4</v>
      </c>
      <c r="I127" s="19">
        <f t="shared" si="62"/>
        <v>97.6</v>
      </c>
      <c r="J127" s="19">
        <f t="shared" si="62"/>
        <v>699.69999999999993</v>
      </c>
      <c r="K127" s="25"/>
      <c r="L127" s="19">
        <f t="shared" ref="L127" si="63">SUM(L120:L126)</f>
        <v>73.8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26.999999999999996</v>
      </c>
      <c r="H138" s="32">
        <f t="shared" ref="H138" si="67">H127+H137</f>
        <v>22.4</v>
      </c>
      <c r="I138" s="32">
        <f t="shared" ref="I138" si="68">I127+I137</f>
        <v>97.6</v>
      </c>
      <c r="J138" s="32">
        <f t="shared" ref="J138:L138" si="69">J127+J137</f>
        <v>699.69999999999993</v>
      </c>
      <c r="K138" s="32"/>
      <c r="L138" s="32">
        <f t="shared" si="69"/>
        <v>73.8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5.0999999999999996</v>
      </c>
      <c r="H139" s="40">
        <v>5.8</v>
      </c>
      <c r="I139" s="40">
        <v>10.8</v>
      </c>
      <c r="J139" s="40">
        <v>115.6</v>
      </c>
      <c r="K139" s="41" t="s">
        <v>77</v>
      </c>
      <c r="L139" s="40">
        <v>8.9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81</v>
      </c>
      <c r="L141" s="43">
        <v>8.4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43</v>
      </c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78</v>
      </c>
      <c r="F144" s="43">
        <v>60</v>
      </c>
      <c r="G144" s="43">
        <v>6.1</v>
      </c>
      <c r="H144" s="43">
        <v>3.5</v>
      </c>
      <c r="I144" s="43">
        <v>21.5</v>
      </c>
      <c r="J144" s="43">
        <v>141.80000000000001</v>
      </c>
      <c r="K144" s="44" t="s">
        <v>85</v>
      </c>
      <c r="L144" s="43">
        <v>21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17.399999999999999</v>
      </c>
      <c r="H146" s="19">
        <f t="shared" si="70"/>
        <v>10.9</v>
      </c>
      <c r="I146" s="19">
        <f t="shared" si="70"/>
        <v>70.400000000000006</v>
      </c>
      <c r="J146" s="19">
        <f t="shared" si="70"/>
        <v>448.90000000000003</v>
      </c>
      <c r="K146" s="25"/>
      <c r="L146" s="19">
        <f t="shared" ref="L146" si="71">SUM(L139:L145)</f>
        <v>41.5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17.399999999999999</v>
      </c>
      <c r="H157" s="32">
        <f t="shared" ref="H157" si="75">H146+H156</f>
        <v>10.9</v>
      </c>
      <c r="I157" s="32">
        <f t="shared" ref="I157" si="76">I146+I156</f>
        <v>70.400000000000006</v>
      </c>
      <c r="J157" s="32">
        <f t="shared" ref="J157:L157" si="77">J146+J156</f>
        <v>448.90000000000003</v>
      </c>
      <c r="K157" s="32"/>
      <c r="L157" s="32">
        <f t="shared" si="77"/>
        <v>41.5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62</v>
      </c>
      <c r="L158" s="40">
        <v>12.3</v>
      </c>
    </row>
    <row r="159" spans="1:12" ht="14.4" x14ac:dyDescent="0.3">
      <c r="A159" s="23"/>
      <c r="B159" s="15"/>
      <c r="C159" s="11"/>
      <c r="D159" s="6"/>
      <c r="E159" s="42" t="s">
        <v>61</v>
      </c>
      <c r="F159" s="43">
        <v>80</v>
      </c>
      <c r="G159" s="43">
        <v>11.26</v>
      </c>
      <c r="H159" s="43">
        <v>23.05</v>
      </c>
      <c r="I159" s="43">
        <v>1.34</v>
      </c>
      <c r="J159" s="43">
        <v>262.7</v>
      </c>
      <c r="K159" s="44" t="s">
        <v>42</v>
      </c>
      <c r="L159" s="43">
        <v>24.6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43</v>
      </c>
      <c r="L161" s="43">
        <v>4.08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48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44" t="s">
        <v>50</v>
      </c>
      <c r="L163" s="43">
        <v>4.5</v>
      </c>
    </row>
    <row r="164" spans="1:12" ht="14.4" x14ac:dyDescent="0.3">
      <c r="A164" s="23"/>
      <c r="B164" s="15"/>
      <c r="C164" s="11"/>
      <c r="D164" s="6"/>
      <c r="E164" s="42" t="s">
        <v>86</v>
      </c>
      <c r="F164" s="43">
        <v>200</v>
      </c>
      <c r="G164" s="43">
        <v>1</v>
      </c>
      <c r="H164" s="43">
        <v>0.2</v>
      </c>
      <c r="I164" s="43">
        <v>20.2</v>
      </c>
      <c r="J164" s="43">
        <v>86.6</v>
      </c>
      <c r="K164" s="44" t="s">
        <v>43</v>
      </c>
      <c r="L164" s="43">
        <v>21</v>
      </c>
    </row>
    <row r="165" spans="1:12" ht="14.4" x14ac:dyDescent="0.3">
      <c r="A165" s="23"/>
      <c r="B165" s="15"/>
      <c r="C165" s="11"/>
      <c r="D165" s="6"/>
      <c r="E165" s="42" t="s">
        <v>57</v>
      </c>
      <c r="F165" s="43">
        <v>20</v>
      </c>
      <c r="G165" s="43">
        <v>4.5999999999999996</v>
      </c>
      <c r="H165" s="43">
        <v>5.9</v>
      </c>
      <c r="I165" s="43">
        <v>0</v>
      </c>
      <c r="J165" s="43">
        <v>71.2</v>
      </c>
      <c r="K165" s="44" t="s">
        <v>43</v>
      </c>
      <c r="L165" s="43">
        <v>17.82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530</v>
      </c>
      <c r="G166" s="19">
        <f t="shared" ref="G166:J166" si="78">SUM(G158:G165)</f>
        <v>26.96</v>
      </c>
      <c r="H166" s="19">
        <f t="shared" si="78"/>
        <v>35.15</v>
      </c>
      <c r="I166" s="19">
        <f t="shared" si="78"/>
        <v>81.64</v>
      </c>
      <c r="J166" s="19">
        <f t="shared" si="78"/>
        <v>755.70000000000016</v>
      </c>
      <c r="K166" s="25"/>
      <c r="L166" s="19">
        <f t="shared" ref="L166" si="79">SUM(L158:L165)</f>
        <v>84.300000000000011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 x14ac:dyDescent="0.3">
      <c r="A177" s="29">
        <f>A158</f>
        <v>2</v>
      </c>
      <c r="B177" s="30">
        <f>B158</f>
        <v>4</v>
      </c>
      <c r="C177" s="51" t="s">
        <v>4</v>
      </c>
      <c r="D177" s="52"/>
      <c r="E177" s="31"/>
      <c r="F177" s="32">
        <f>F166+F176</f>
        <v>530</v>
      </c>
      <c r="G177" s="32">
        <f t="shared" ref="G177" si="82">G166+G176</f>
        <v>26.96</v>
      </c>
      <c r="H177" s="32">
        <f t="shared" ref="H177" si="83">H166+H176</f>
        <v>35.15</v>
      </c>
      <c r="I177" s="32">
        <f t="shared" ref="I177" si="84">I166+I176</f>
        <v>81.64</v>
      </c>
      <c r="J177" s="32">
        <f t="shared" ref="J177:L177" si="85">J166+J176</f>
        <v>755.70000000000016</v>
      </c>
      <c r="K177" s="32"/>
      <c r="L177" s="32">
        <f t="shared" si="85"/>
        <v>84.300000000000011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63</v>
      </c>
      <c r="F178" s="40">
        <v>200</v>
      </c>
      <c r="G178" s="40">
        <v>20.100000000000001</v>
      </c>
      <c r="H178" s="40">
        <v>18.8</v>
      </c>
      <c r="I178" s="40">
        <v>17.2</v>
      </c>
      <c r="J178" s="40">
        <v>317.89999999999998</v>
      </c>
      <c r="K178" s="41" t="s">
        <v>87</v>
      </c>
      <c r="L178" s="40">
        <v>59.6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65</v>
      </c>
      <c r="F180" s="43">
        <v>200</v>
      </c>
      <c r="G180" s="43">
        <v>1.6</v>
      </c>
      <c r="H180" s="43">
        <v>1.1000000000000001</v>
      </c>
      <c r="I180" s="43">
        <v>8.6</v>
      </c>
      <c r="J180" s="43">
        <v>50.9</v>
      </c>
      <c r="K180" s="44" t="s">
        <v>81</v>
      </c>
      <c r="L180" s="43">
        <v>8.4</v>
      </c>
    </row>
    <row r="181" spans="1:12" ht="14.4" x14ac:dyDescent="0.3">
      <c r="A181" s="23"/>
      <c r="B181" s="15"/>
      <c r="C181" s="11"/>
      <c r="D181" s="7" t="s">
        <v>23</v>
      </c>
      <c r="E181" s="42" t="s">
        <v>66</v>
      </c>
      <c r="F181" s="43">
        <v>70</v>
      </c>
      <c r="G181" s="43">
        <v>5.3</v>
      </c>
      <c r="H181" s="43">
        <v>0.6</v>
      </c>
      <c r="I181" s="43">
        <v>34.4</v>
      </c>
      <c r="J181" s="43">
        <v>164.1</v>
      </c>
      <c r="K181" s="44" t="s">
        <v>43</v>
      </c>
      <c r="L181" s="43">
        <v>4.5</v>
      </c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88</v>
      </c>
      <c r="F183" s="43">
        <v>100</v>
      </c>
      <c r="G183" s="43">
        <v>2.8</v>
      </c>
      <c r="H183" s="43">
        <v>6.7</v>
      </c>
      <c r="I183" s="43">
        <v>2.8</v>
      </c>
      <c r="J183" s="43">
        <v>83.3</v>
      </c>
      <c r="K183" s="44" t="s">
        <v>89</v>
      </c>
      <c r="L183" s="43">
        <v>9.3000000000000007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6">SUM(G178:G184)</f>
        <v>29.800000000000004</v>
      </c>
      <c r="H185" s="19">
        <f t="shared" si="86"/>
        <v>27.200000000000003</v>
      </c>
      <c r="I185" s="19">
        <f t="shared" si="86"/>
        <v>62.999999999999993</v>
      </c>
      <c r="J185" s="19">
        <f t="shared" si="86"/>
        <v>616.19999999999993</v>
      </c>
      <c r="K185" s="25"/>
      <c r="L185" s="19">
        <f t="shared" ref="L185" si="87">SUM(L178:L184)</f>
        <v>81.8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thickBot="1" x14ac:dyDescent="0.3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570</v>
      </c>
      <c r="G196" s="32">
        <f t="shared" ref="G196" si="90">G185+G195</f>
        <v>29.800000000000004</v>
      </c>
      <c r="H196" s="32">
        <f t="shared" ref="H196" si="91">H185+H195</f>
        <v>27.200000000000003</v>
      </c>
      <c r="I196" s="32">
        <f t="shared" ref="I196" si="92">I185+I195</f>
        <v>62.999999999999993</v>
      </c>
      <c r="J196" s="32">
        <f t="shared" ref="J196:L196" si="93">J185+J195</f>
        <v>616.19999999999993</v>
      </c>
      <c r="K196" s="32"/>
      <c r="L196" s="32">
        <f t="shared" si="93"/>
        <v>81.8</v>
      </c>
    </row>
    <row r="197" spans="1:12" ht="13.8" thickBot="1" x14ac:dyDescent="0.3">
      <c r="A197" s="27"/>
      <c r="B197" s="28"/>
      <c r="C197" s="53" t="s">
        <v>5</v>
      </c>
      <c r="D197" s="53"/>
      <c r="E197" s="53"/>
      <c r="F197" s="34">
        <f>(F24+F43+F62+F81+F100+F119+F138+F157+F177+F196)/(IF(F24=0,0,1)+IF(F43=0,0,1)+IF(F62=0,0,1)+IF(F81=0,0,1)+IF(F100=0,0,1)+IF(F119=0,0,1)+IF(F138=0,0,1)+IF(F157=0,0,1)+IF(F177=0,0,1)+IF(F196=0,0,1))</f>
        <v>568</v>
      </c>
      <c r="G197" s="34">
        <f>(G24+G43+G62+G81+G100+G119+G138+G157+G177+G196)/(IF(G24=0,0,1)+IF(G43=0,0,1)+IF(G62=0,0,1)+IF(G81=0,0,1)+IF(G100=0,0,1)+IF(G119=0,0,1)+IF(G138=0,0,1)+IF(G157=0,0,1)+IF(G177=0,0,1)+IF(G196=0,0,1))</f>
        <v>24.136000000000003</v>
      </c>
      <c r="H197" s="34">
        <f>(H24+H43+H62+H81+H100+H119+H138+H157+H177+H196)/(IF(H24=0,0,1)+IF(H43=0,0,1)+IF(H62=0,0,1)+IF(H81=0,0,1)+IF(H100=0,0,1)+IF(H119=0,0,1)+IF(H138=0,0,1)+IF(H157=0,0,1)+IF(H177=0,0,1)+IF(H196=0,0,1))</f>
        <v>22.435000000000002</v>
      </c>
      <c r="I197" s="34">
        <f>(I24+I43+I62+I81+I100+I119+I138+I157+I177+I196)/(IF(I24=0,0,1)+IF(I43=0,0,1)+IF(I62=0,0,1)+IF(I81=0,0,1)+IF(I100=0,0,1)+IF(I119=0,0,1)+IF(I138=0,0,1)+IF(I157=0,0,1)+IF(I177=0,0,1)+IF(I196=0,0,1))</f>
        <v>90.438999999999993</v>
      </c>
      <c r="J197" s="34">
        <f>(J24+J43+J62+J81+J100+J119+J138+J157+J177+J196)/(IF(J24=0,0,1)+IF(J43=0,0,1)+IF(J62=0,0,1)+IF(J81=0,0,1)+IF(J100=0,0,1)+IF(J119=0,0,1)+IF(J138=0,0,1)+IF(J157=0,0,1)+IF(J177=0,0,1)+IF(J196=0,0,1))</f>
        <v>629.16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75.847000000000008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2024-11-05T14:42:29Z</cp:lastPrinted>
  <dcterms:created xsi:type="dcterms:W3CDTF">2022-05-16T14:23:56Z</dcterms:created>
  <dcterms:modified xsi:type="dcterms:W3CDTF">2025-01-09T15:29:55Z</dcterms:modified>
</cp:coreProperties>
</file>